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Yfirlit" sheetId="1" r:id="rId1"/>
  </sheets>
  <definedNames>
    <definedName name="_xlnm.Print_Area" localSheetId="0">'Yfirlit'!$A$1:$I$78</definedName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<sst xmlns="http://schemas.openxmlformats.org/spreadsheetml/2006/main" count="90" uniqueCount="88">
  <si>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</si>
  <si>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</si>
  <si>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</si>
  <si>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</si>
  <si>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</si>
  <si>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</si>
  <si>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</si>
  <si>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</si>
  <si>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</si>
  <si>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</si>
  <si>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</si>
  <si>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</si>
  <si>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</si>
  <si>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</si>
  <si>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</si>
  <si>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</si>
  <si>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</si>
  <si>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</si>
  <si>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</si>
  <si>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</si>
  <si>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</si>
  <si>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</si>
  <si>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</si>
  <si>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</si>
  <si>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</si>
  <si>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</si>
  <si>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</si>
  <si>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</si>
  <si>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</si>
  <si>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</si>
  <si>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</si>
  <si>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</si>
  <si>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</si>
  <si>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</si>
  <si>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</si>
  <si>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</si>
  <si>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</si>
  <si>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</si>
  <si>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</si>
  <si>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</si>
  <si>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</si>
  <si>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</si>
  <si>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</si>
  <si>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</si>
  <si>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</si>
  <si>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</si>
  <si>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</si>
  <si>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</si>
  <si>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</si>
  <si>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</si>
  <si>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</si>
  <si>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Fjarðabyggð</t>
  </si>
  <si>
    <t xml:space="preserve">Vopnafjarðarhreppur </t>
  </si>
  <si>
    <t xml:space="preserve">Fljótsdalshreppur 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</si>
  <si>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</si>
  <si>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</si>
  <si>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</si>
  <si>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</si>
  <si>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</si>
  <si>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</si>
  <si>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</si>
  <si>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</si>
  <si>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</si>
  <si>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</si>
  <si>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</si>
  <si>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</si>
  <si>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</si>
  <si>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</si>
  <si>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</si>
  <si>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</si>
  <si>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</si>
  <si>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</si>
  <si>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</si>
  <si>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</si>
  <si>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</si>
  <si>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</si>
  <si>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</si>
  <si>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</si>
  <si>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</si>
  <si>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</si>
  <si>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</si>
  <si>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</si>
  <si>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</si>
  <si>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Suðurnesjabær</t>
  </si>
  <si>
    <t>aftektir 2019</t>
  </si>
  <si>
    <t>Verkefni árið 2020</t>
  </si>
  <si>
    <t>Aftektir miðað við íbúatölur 1. janúar 2020</t>
  </si>
  <si>
    <t xml:space="preserve">Múlaþing </t>
  </si>
</sst>
</file>

<file path=xl/styles.xml><?xml version="1.0" encoding="utf-8"?>
<styleSheet xmlns="http://schemas.openxmlformats.org/spreadsheetml/2006/main">
  <numFmts count="20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_-* #,##0\ _I_S_K_-;\-* #,##0\ _I_S_K_-;_-* &quot;-&quot;\ _I_S_K_-;_-@_-"/>
    <numFmt numFmtId="165" formatCode="_-* #,##0.00\ _I_S_K_-;\-* #,##0.00\ _I_S_K_-;_-* &quot;-&quot;??\ _I_S_K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  <numFmt numFmtId="174" formatCode="0000"/>
    <numFmt numFmtId="175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12"/>
      <name val="Arial"/>
      <family val="2"/>
    </font>
    <font>
      <sz val="11"/>
      <color indexed="52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0"/>
      <name val="Arial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2" applyNumberForma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6" applyNumberFormat="0" applyAlignment="0" applyProtection="0"/>
    <xf numFmtId="0" fontId="0" fillId="29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6" applyNumberFormat="0" applyAlignment="0" applyProtection="0"/>
    <xf numFmtId="0" fontId="49" fillId="31" borderId="9" applyNumberFormat="0" applyAlignment="0" applyProtection="0"/>
    <xf numFmtId="0" fontId="40" fillId="0" borderId="0" applyNumberFormat="0" applyBorder="0" applyAlignment="0"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2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74" fontId="2" fillId="32" borderId="0" xfId="55" applyNumberFormat="1" applyFont="1" applyFill="1" applyBorder="1" applyAlignment="1">
      <alignment horizontal="left"/>
      <protection/>
    </xf>
    <xf numFmtId="0" fontId="2" fillId="32" borderId="0" xfId="55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55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55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3" fontId="0" fillId="32" borderId="0" xfId="0" applyNumberFormat="1" applyFill="1" applyBorder="1" applyAlignment="1">
      <alignment/>
    </xf>
  </cellXfs>
  <cellStyles count="55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Normal 2" xfId="51"/>
    <cellStyle name="Normal 2 2" xfId="52"/>
    <cellStyle name="Normal 3" xfId="53"/>
    <cellStyle name="Normal 4" xfId="54"/>
    <cellStyle name="Normal_Sheet1" xfId="55"/>
    <cellStyle name="Followed Hyperlink" xfId="56"/>
    <cellStyle name="Percent" xfId="57"/>
    <cellStyle name="Rangt" xfId="58"/>
    <cellStyle name="Skýringartexti" xfId="59"/>
    <cellStyle name="Hyperlink" xfId="60"/>
    <cellStyle name="Tengt hólf" xfId="61"/>
    <cellStyle name="Titill" xfId="62"/>
    <cellStyle name="Útreikningur" xfId="63"/>
    <cellStyle name="Úttak" xfId="64"/>
    <cellStyle name="Venjulegt 2" xfId="65"/>
    <cellStyle name="Viðvörunartexti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11.421875" style="3" customWidth="1"/>
    <col min="4" max="8" width="14.57421875" style="4" customWidth="1"/>
    <col min="9" max="9" width="18.57421875" style="4" customWidth="1"/>
    <col min="10" max="12" width="9.140625" style="25" customWidth="1"/>
    <col min="13" max="13" width="12.7109375" style="25" bestFit="1" customWidth="1"/>
    <col min="14" max="17" width="10.140625" style="25" customWidth="1"/>
    <col min="18" max="29" width="9.140625" style="25" customWidth="1"/>
    <col min="30" max="16384" width="9.140625" style="2" customWidth="1"/>
  </cols>
  <sheetData>
    <row r="1" spans="1:7" ht="12.75">
      <c r="A1" s="1" t="s">
        <v>82</v>
      </c>
      <c r="G1" s="28"/>
    </row>
    <row r="2" ht="12.75">
      <c r="A2" s="1" t="s">
        <v>85</v>
      </c>
    </row>
    <row r="3" ht="12.75">
      <c r="A3" s="1" t="s">
        <v>86</v>
      </c>
    </row>
    <row r="4" spans="4:9" ht="25.5" customHeight="1">
      <c r="D4" s="27" t="s">
        <v>70</v>
      </c>
      <c r="E4" s="5" t="s">
        <v>79</v>
      </c>
      <c r="F4" s="5" t="s">
        <v>81</v>
      </c>
      <c r="G4" s="5" t="s">
        <v>72</v>
      </c>
      <c r="H4" s="5" t="s">
        <v>71</v>
      </c>
      <c r="I4" s="6" t="s">
        <v>69</v>
      </c>
    </row>
    <row r="5" spans="3:9" ht="12.75" customHeight="1">
      <c r="C5" s="5" t="s">
        <v>73</v>
      </c>
      <c r="D5" s="27" t="s">
        <v>74</v>
      </c>
      <c r="E5" s="6" t="s">
        <v>80</v>
      </c>
      <c r="F5" s="5" t="s">
        <v>76</v>
      </c>
      <c r="G5" s="5" t="s">
        <v>77</v>
      </c>
      <c r="H5" s="5" t="s">
        <v>75</v>
      </c>
      <c r="I5" s="6" t="s">
        <v>84</v>
      </c>
    </row>
    <row r="6" spans="1:17" ht="13.5" thickBot="1">
      <c r="A6" s="7" t="s">
        <v>0</v>
      </c>
      <c r="B6" s="7" t="s">
        <v>1</v>
      </c>
      <c r="C6" s="8">
        <v>43831</v>
      </c>
      <c r="D6" s="9">
        <v>51477113.51549605</v>
      </c>
      <c r="E6" s="9">
        <v>62695140.28974874</v>
      </c>
      <c r="F6" s="9">
        <v>33863763.06620209</v>
      </c>
      <c r="G6" s="9">
        <v>82300476.80176048</v>
      </c>
      <c r="H6" s="9">
        <v>10798661.287364751</v>
      </c>
      <c r="I6" s="9">
        <f>SUM(D6:H6)</f>
        <v>241135154.96057215</v>
      </c>
      <c r="M6" s="29"/>
      <c r="N6" s="29"/>
      <c r="O6" s="29"/>
      <c r="P6" s="29"/>
      <c r="Q6" s="29"/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9" ht="12.75">
      <c r="A8" s="14">
        <v>0</v>
      </c>
      <c r="B8" s="15" t="s">
        <v>2</v>
      </c>
      <c r="C8" s="16">
        <v>131136</v>
      </c>
      <c r="D8" s="16">
        <f>D$6/C$77*C8</f>
        <v>18538512.62987826</v>
      </c>
      <c r="E8" s="16">
        <f>E$6/C$77*C8</f>
        <v>22578473.630686756</v>
      </c>
      <c r="F8" s="16">
        <f>F$6/C$77*C8</f>
        <v>12195396.292160241</v>
      </c>
      <c r="G8" s="16">
        <f>C8/$C$77*$G$6</f>
        <v>29638966.220884793</v>
      </c>
      <c r="H8" s="16">
        <f>H$6/C$77*C8</f>
        <v>3888934.4213390234</v>
      </c>
      <c r="I8" s="16">
        <f aca="true" t="shared" si="0" ref="I8:I39">SUM(D8:H8)</f>
        <v>86840283.19494908</v>
      </c>
    </row>
    <row r="9" spans="1:9" ht="12.75">
      <c r="A9" s="17">
        <v>1000</v>
      </c>
      <c r="B9" s="15" t="s">
        <v>3</v>
      </c>
      <c r="C9" s="16">
        <v>37959</v>
      </c>
      <c r="D9" s="16">
        <f>D$6/C$77*C9</f>
        <v>5366210.658534261</v>
      </c>
      <c r="E9" s="16">
        <f>E$6/C$77*C9</f>
        <v>6535629.274548855</v>
      </c>
      <c r="F9" s="16">
        <f>F$6/C$77*C9</f>
        <v>3530114.1399319074</v>
      </c>
      <c r="G9" s="16">
        <f>C9/$C$77*$G$6</f>
        <v>8579379.56608838</v>
      </c>
      <c r="H9" s="16">
        <f>H$6/C$77*C9</f>
        <v>1125702.032238348</v>
      </c>
      <c r="I9" s="16">
        <f t="shared" si="0"/>
        <v>25137035.671341754</v>
      </c>
    </row>
    <row r="10" spans="1:9" ht="12.75">
      <c r="A10" s="17">
        <v>1100</v>
      </c>
      <c r="B10" s="15" t="s">
        <v>4</v>
      </c>
      <c r="C10" s="16">
        <v>4726</v>
      </c>
      <c r="D10" s="16">
        <f>D$6/C$77*C10</f>
        <v>668108.000006136</v>
      </c>
      <c r="E10" s="16">
        <f>E$6/C$77*C10</f>
        <v>813703.8370746828</v>
      </c>
      <c r="F10" s="16">
        <f>F$6/C$77*C10</f>
        <v>439508.92872094084</v>
      </c>
      <c r="G10" s="16">
        <f>C10/$C$77*$G$6</f>
        <v>1068156.3747552275</v>
      </c>
      <c r="H10" s="16">
        <f>H$6/C$77*C10</f>
        <v>140153.00203794707</v>
      </c>
      <c r="I10" s="16">
        <f t="shared" si="0"/>
        <v>3129630.1425949344</v>
      </c>
    </row>
    <row r="11" spans="1:9" ht="12.75">
      <c r="A11" s="17">
        <v>1300</v>
      </c>
      <c r="B11" s="15" t="s">
        <v>5</v>
      </c>
      <c r="C11" s="16">
        <v>16924</v>
      </c>
      <c r="D11" s="16">
        <f>D$6/C$77*C11</f>
        <v>2392522.1735302256</v>
      </c>
      <c r="E11" s="16">
        <f>E$6/C$77*C11</f>
        <v>2913906.842710946</v>
      </c>
      <c r="F11" s="16">
        <f>F$6/C$77*C11</f>
        <v>1573899.5153773176</v>
      </c>
      <c r="G11" s="16">
        <f>C11/$C$77*$G$6</f>
        <v>3825111.825297815</v>
      </c>
      <c r="H11" s="16">
        <f>H$6/C$77*C11</f>
        <v>501893.6535104139</v>
      </c>
      <c r="I11" s="16">
        <f t="shared" si="0"/>
        <v>11207334.010426719</v>
      </c>
    </row>
    <row r="12" spans="1:9" ht="12.75">
      <c r="A12" s="17">
        <v>1400</v>
      </c>
      <c r="B12" s="15" t="s">
        <v>6</v>
      </c>
      <c r="C12" s="16">
        <v>29971</v>
      </c>
      <c r="D12" s="16">
        <f>D$6/C$77*C12</f>
        <v>4236958.287808698</v>
      </c>
      <c r="E12" s="16">
        <f>E$6/C$77*C12</f>
        <v>5160287.2833189415</v>
      </c>
      <c r="F12" s="16">
        <f>F$6/C$77*C12</f>
        <v>2787245.472428125</v>
      </c>
      <c r="G12" s="16">
        <f>C12/$C$77*$G$6</f>
        <v>6773955.714724699</v>
      </c>
      <c r="H12" s="16">
        <f>H$6/C$77*C12</f>
        <v>888812.02371547</v>
      </c>
      <c r="I12" s="16">
        <f t="shared" si="0"/>
        <v>19847258.781995934</v>
      </c>
    </row>
    <row r="13" spans="1:9" ht="12.75">
      <c r="A13" s="17">
        <v>1604</v>
      </c>
      <c r="B13" s="15" t="s">
        <v>7</v>
      </c>
      <c r="C13" s="16">
        <v>12073</v>
      </c>
      <c r="D13" s="16">
        <f>D$6/C$77*C13</f>
        <v>1706743.0986191453</v>
      </c>
      <c r="E13" s="16">
        <f>E$6/C$77*C13</f>
        <v>2078681.004020873</v>
      </c>
      <c r="F13" s="16">
        <f>F$6/C$77*C13</f>
        <v>1122765.8265865254</v>
      </c>
      <c r="G13" s="16">
        <f>C13/$C$77*$G$6</f>
        <v>2728703.3246762296</v>
      </c>
      <c r="H13" s="16">
        <f>H$6/C$77*C13</f>
        <v>358033.6846390467</v>
      </c>
      <c r="I13" s="16">
        <f t="shared" si="0"/>
        <v>7994926.93854182</v>
      </c>
    </row>
    <row r="14" spans="1:9" ht="12.75">
      <c r="A14" s="17">
        <v>1606</v>
      </c>
      <c r="B14" s="15" t="s">
        <v>8</v>
      </c>
      <c r="C14" s="16">
        <v>245</v>
      </c>
      <c r="D14" s="16">
        <f>D$6/C$77*C14</f>
        <v>34635.30681369093</v>
      </c>
      <c r="E14" s="16">
        <f>E$6/C$77*C14</f>
        <v>42183.12316616532</v>
      </c>
      <c r="F14" s="16">
        <f>F$6/C$77*C14</f>
        <v>22784.5297369087</v>
      </c>
      <c r="G14" s="16">
        <f>C14/$C$77*$G$6</f>
        <v>55374.16669805983</v>
      </c>
      <c r="H14" s="16">
        <f>H$6/C$77*C14</f>
        <v>7265.654993503392</v>
      </c>
      <c r="I14" s="16">
        <f t="shared" si="0"/>
        <v>162242.78140832816</v>
      </c>
    </row>
    <row r="15" spans="1:9" ht="12.75">
      <c r="A15" s="17">
        <v>2000</v>
      </c>
      <c r="B15" s="15" t="s">
        <v>9</v>
      </c>
      <c r="C15" s="16">
        <v>19421</v>
      </c>
      <c r="D15" s="16">
        <f>D$6/C$77*C15</f>
        <v>2745519.565831394</v>
      </c>
      <c r="E15" s="16">
        <f>E$6/C$77*C15</f>
        <v>3343830.3469799864</v>
      </c>
      <c r="F15" s="16">
        <f>F$6/C$77*C15</f>
        <v>1806115.7225326686</v>
      </c>
      <c r="G15" s="16">
        <f>C15/$C$77*$G$6</f>
        <v>4389476.291604163</v>
      </c>
      <c r="H15" s="16">
        <f>H$6/C$77*C15</f>
        <v>575944.0229748137</v>
      </c>
      <c r="I15" s="16">
        <f t="shared" si="0"/>
        <v>12860885.949923025</v>
      </c>
    </row>
    <row r="16" spans="1:9" ht="12.75">
      <c r="A16" s="17">
        <v>2300</v>
      </c>
      <c r="B16" s="15" t="s">
        <v>10</v>
      </c>
      <c r="C16" s="16">
        <v>3512</v>
      </c>
      <c r="D16" s="16">
        <f>D$6/C$77*C16</f>
        <v>496486.5205293165</v>
      </c>
      <c r="E16" s="16">
        <f>E$6/C$77*C16</f>
        <v>604682.1573860106</v>
      </c>
      <c r="F16" s="16">
        <f>F$6/C$77*C16</f>
        <v>326609.25892254425</v>
      </c>
      <c r="G16" s="16">
        <f>C16/$C$77*$G$6</f>
        <v>793771.7283411678</v>
      </c>
      <c r="H16" s="16">
        <f>H$6/C$77*C16</f>
        <v>104150.94015177106</v>
      </c>
      <c r="I16" s="16">
        <f t="shared" si="0"/>
        <v>2325700.6053308104</v>
      </c>
    </row>
    <row r="17" spans="1:9" ht="12.75">
      <c r="A17" s="17">
        <v>2506</v>
      </c>
      <c r="B17" s="15" t="s">
        <v>11</v>
      </c>
      <c r="C17" s="16">
        <v>1308</v>
      </c>
      <c r="D17" s="16">
        <f>D$6/C$77*C17</f>
        <v>184910.1278053377</v>
      </c>
      <c r="E17" s="16">
        <f>E$6/C$77*C17</f>
        <v>225206.22490344587</v>
      </c>
      <c r="F17" s="16">
        <f>F$6/C$77*C17</f>
        <v>121641.4893709248</v>
      </c>
      <c r="G17" s="16">
        <f>C17/$C$77*$G$6</f>
        <v>295630.2450655602</v>
      </c>
      <c r="H17" s="16">
        <f>H$6/C$77*C17</f>
        <v>38789.700944907905</v>
      </c>
      <c r="I17" s="16">
        <f t="shared" si="0"/>
        <v>866177.7880901764</v>
      </c>
    </row>
    <row r="18" spans="1:9" ht="12.75">
      <c r="A18" s="17">
        <v>2510</v>
      </c>
      <c r="B18" s="15" t="s">
        <v>83</v>
      </c>
      <c r="C18" s="16">
        <v>3588</v>
      </c>
      <c r="D18" s="16">
        <f>D$6/C$77*C18</f>
        <v>507230.53407152265</v>
      </c>
      <c r="E18" s="16">
        <f>E$6/C$77*C18</f>
        <v>617767.534368168</v>
      </c>
      <c r="F18" s="16">
        <f>F$6/C$77*C18</f>
        <v>333677.1130450139</v>
      </c>
      <c r="G18" s="16">
        <f>C18/$C$77*$G$6</f>
        <v>810949.020867913</v>
      </c>
      <c r="H18" s="16">
        <f>H$6/C$77*C18</f>
        <v>106404.7759864905</v>
      </c>
      <c r="I18" s="16">
        <f t="shared" si="0"/>
        <v>2376028.978339108</v>
      </c>
    </row>
    <row r="19" spans="1:9" ht="12.75">
      <c r="A19" s="17">
        <v>3000</v>
      </c>
      <c r="B19" s="15" t="s">
        <v>12</v>
      </c>
      <c r="C19" s="16">
        <v>7534</v>
      </c>
      <c r="D19" s="16">
        <f>D$6/C$77*C19</f>
        <v>1065071.0266708059</v>
      </c>
      <c r="E19" s="16">
        <f>E$6/C$77*C19</f>
        <v>1297174.0813628144</v>
      </c>
      <c r="F19" s="16">
        <f>F$6/C$77*C19</f>
        <v>700647.5389300821</v>
      </c>
      <c r="G19" s="16">
        <f>C19/$C$77*$G$6</f>
        <v>1702812.1302170726</v>
      </c>
      <c r="H19" s="16">
        <f>H$6/C$77*C19</f>
        <v>223426.30498389615</v>
      </c>
      <c r="I19" s="16">
        <f t="shared" si="0"/>
        <v>4989131.082164671</v>
      </c>
    </row>
    <row r="20" spans="1:29" s="18" customFormat="1" ht="12.75">
      <c r="A20" s="17">
        <v>3506</v>
      </c>
      <c r="B20" s="15" t="s">
        <v>13</v>
      </c>
      <c r="C20" s="16">
        <v>65</v>
      </c>
      <c r="D20" s="16">
        <f>D$6/C$77*C20</f>
        <v>9188.958950571063</v>
      </c>
      <c r="E20" s="16">
        <f>E$6/C$77*C20</f>
        <v>11191.440840003044</v>
      </c>
      <c r="F20" s="16">
        <f>F$6/C$77*C20</f>
        <v>6044.875236322716</v>
      </c>
      <c r="G20" s="16">
        <f>C20/$C$77*$G$6</f>
        <v>14691.105450505669</v>
      </c>
      <c r="H20" s="16">
        <f>H$6/C$77*C20</f>
        <v>1927.6227533784509</v>
      </c>
      <c r="I20" s="16">
        <f t="shared" si="0"/>
        <v>43044.00323078094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18" customFormat="1" ht="12.75">
      <c r="A21" s="17">
        <v>3511</v>
      </c>
      <c r="B21" s="15" t="s">
        <v>14</v>
      </c>
      <c r="C21" s="16">
        <v>625</v>
      </c>
      <c r="D21" s="16">
        <f>D$6/C$77*C21</f>
        <v>88355.37452472176</v>
      </c>
      <c r="E21" s="16">
        <f>E$6/C$77*C21</f>
        <v>107610.00807695235</v>
      </c>
      <c r="F21" s="16">
        <f>F$6/C$77*C21</f>
        <v>58123.80034925688</v>
      </c>
      <c r="G21" s="16">
        <f>C21/$C$77*$G$6</f>
        <v>141260.62933178528</v>
      </c>
      <c r="H21" s="16">
        <f>H$6/C$77*C21</f>
        <v>18534.83416710049</v>
      </c>
      <c r="I21" s="16">
        <f t="shared" si="0"/>
        <v>413884.64644981676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18" customFormat="1" ht="12.75">
      <c r="A22" s="17">
        <v>3609</v>
      </c>
      <c r="B22" s="15" t="s">
        <v>15</v>
      </c>
      <c r="C22" s="16">
        <v>3852</v>
      </c>
      <c r="D22" s="16">
        <f>D$6/C$77*C22</f>
        <v>544551.8442707651</v>
      </c>
      <c r="E22" s="16">
        <f>E$6/C$77*C22</f>
        <v>663222.0017798727</v>
      </c>
      <c r="F22" s="16">
        <f>F$6/C$77*C22</f>
        <v>358228.60631254</v>
      </c>
      <c r="G22" s="16">
        <f>C22/$C$77*$G$6</f>
        <v>870617.510697659</v>
      </c>
      <c r="H22" s="16">
        <f>H$6/C$77*C22</f>
        <v>114233.88993867373</v>
      </c>
      <c r="I22" s="16">
        <f t="shared" si="0"/>
        <v>2550853.8529995107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18" customFormat="1" ht="12.75">
      <c r="A23" s="17">
        <v>3709</v>
      </c>
      <c r="B23" s="15" t="s">
        <v>16</v>
      </c>
      <c r="C23" s="16">
        <v>876</v>
      </c>
      <c r="D23" s="16">
        <f>D$6/C$77*C23</f>
        <v>123838.89293385002</v>
      </c>
      <c r="E23" s="16">
        <f>E$6/C$77*C23</f>
        <v>150826.1873206564</v>
      </c>
      <c r="F23" s="16">
        <f>F$6/C$77*C23</f>
        <v>81466.31856951845</v>
      </c>
      <c r="G23" s="16">
        <f>C23/$C$77*$G$6</f>
        <v>197990.89807143025</v>
      </c>
      <c r="H23" s="16">
        <f>H$6/C$77*C23</f>
        <v>25978.423568608046</v>
      </c>
      <c r="I23" s="16">
        <f t="shared" si="0"/>
        <v>580100.7204640631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18" customFormat="1" ht="12.75">
      <c r="A24" s="17">
        <v>3710</v>
      </c>
      <c r="B24" s="15" t="s">
        <v>17</v>
      </c>
      <c r="C24" s="16">
        <v>64</v>
      </c>
      <c r="D24" s="16">
        <f>D$6/C$77*C24</f>
        <v>9047.590351331508</v>
      </c>
      <c r="E24" s="16">
        <f>E$6/C$77*C24</f>
        <v>11019.26482707992</v>
      </c>
      <c r="F24" s="16">
        <f>F$6/C$77*C24</f>
        <v>5951.877155763905</v>
      </c>
      <c r="G24" s="16">
        <f>C24/$C$77*$G$6</f>
        <v>14465.088443574812</v>
      </c>
      <c r="H24" s="16">
        <f>H$6/C$77*C24</f>
        <v>1897.96701871109</v>
      </c>
      <c r="I24" s="16">
        <f t="shared" si="0"/>
        <v>42381.787796461234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18" customFormat="1" ht="12.75">
      <c r="A25" s="17">
        <v>3711</v>
      </c>
      <c r="B25" s="15" t="s">
        <v>18</v>
      </c>
      <c r="C25" s="16">
        <v>1209</v>
      </c>
      <c r="D25" s="16">
        <f>D$6/C$77*C25</f>
        <v>170914.63648062176</v>
      </c>
      <c r="E25" s="16">
        <f>E$6/C$77*C25</f>
        <v>208160.7996240566</v>
      </c>
      <c r="F25" s="16">
        <f>F$6/C$77*C25</f>
        <v>112434.6793956025</v>
      </c>
      <c r="G25" s="16">
        <f>C25/$C$77*$G$6</f>
        <v>273254.56137940544</v>
      </c>
      <c r="H25" s="16">
        <f>H$6/C$77*C25</f>
        <v>35853.78321283919</v>
      </c>
      <c r="I25" s="16">
        <f t="shared" si="0"/>
        <v>800618.4600925255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18" customFormat="1" ht="12.75">
      <c r="A26" s="17">
        <v>3713</v>
      </c>
      <c r="B26" s="15" t="s">
        <v>19</v>
      </c>
      <c r="C26" s="16">
        <v>124</v>
      </c>
      <c r="D26" s="16">
        <f>D$6/C$77*C26</f>
        <v>17529.706305704796</v>
      </c>
      <c r="E26" s="16">
        <f>E$6/C$77*C26</f>
        <v>21349.825602467346</v>
      </c>
      <c r="F26" s="16">
        <f>F$6/C$77*C26</f>
        <v>11531.761989292565</v>
      </c>
      <c r="G26" s="16">
        <f>C26/$C$77*$G$6</f>
        <v>28026.108859426196</v>
      </c>
      <c r="H26" s="16">
        <f>H$6/C$77*C26</f>
        <v>3677.311098752737</v>
      </c>
      <c r="I26" s="16">
        <f t="shared" si="0"/>
        <v>82114.71385564363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18" customFormat="1" ht="12.75">
      <c r="A27" s="17">
        <v>3714</v>
      </c>
      <c r="B27" s="15" t="s">
        <v>20</v>
      </c>
      <c r="C27" s="16">
        <v>1674</v>
      </c>
      <c r="D27" s="16">
        <f>D$6/C$77*C27</f>
        <v>236651.03512701477</v>
      </c>
      <c r="E27" s="16">
        <f>E$6/C$77*C27</f>
        <v>288222.64563330915</v>
      </c>
      <c r="F27" s="16">
        <f>F$6/C$77*C27</f>
        <v>155678.78685544964</v>
      </c>
      <c r="G27" s="16">
        <f>C27/$C$77*$G$6</f>
        <v>378352.4696022537</v>
      </c>
      <c r="H27" s="16">
        <f>H$6/C$77*C27</f>
        <v>49643.69983316195</v>
      </c>
      <c r="I27" s="16">
        <f t="shared" si="0"/>
        <v>1108548.637051189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18" customFormat="1" ht="12.75">
      <c r="A28" s="17">
        <v>3811</v>
      </c>
      <c r="B28" s="15" t="s">
        <v>21</v>
      </c>
      <c r="C28" s="16">
        <v>639</v>
      </c>
      <c r="D28" s="16">
        <f>D$6/C$77*C28</f>
        <v>90334.53491407553</v>
      </c>
      <c r="E28" s="16">
        <f>E$6/C$77*C28</f>
        <v>110020.47225787607</v>
      </c>
      <c r="F28" s="16">
        <f>F$6/C$77*C28</f>
        <v>59425.773477080234</v>
      </c>
      <c r="G28" s="16">
        <f>C28/$C$77*$G$6</f>
        <v>144424.86742881726</v>
      </c>
      <c r="H28" s="16">
        <f>H$6/C$77*C28</f>
        <v>18950.014452443538</v>
      </c>
      <c r="I28" s="16">
        <f t="shared" si="0"/>
        <v>423155.6625302926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18" customFormat="1" ht="12.75">
      <c r="A29" s="17">
        <v>4100</v>
      </c>
      <c r="B29" s="15" t="s">
        <v>22</v>
      </c>
      <c r="C29" s="16">
        <v>955</v>
      </c>
      <c r="D29" s="16">
        <f>D$6/C$77*C29</f>
        <v>135007.01227377483</v>
      </c>
      <c r="E29" s="16">
        <f>E$6/C$77*C29</f>
        <v>164428.0923415832</v>
      </c>
      <c r="F29" s="16">
        <f>F$6/C$77*C29</f>
        <v>88813.16693366451</v>
      </c>
      <c r="G29" s="16">
        <f>C29/$C$77*$G$6</f>
        <v>215846.2416189679</v>
      </c>
      <c r="H29" s="16">
        <f>H$6/C$77*C29</f>
        <v>28321.226607329547</v>
      </c>
      <c r="I29" s="16">
        <f t="shared" si="0"/>
        <v>632415.73977532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18" customFormat="1" ht="12.75">
      <c r="A30" s="17">
        <v>4200</v>
      </c>
      <c r="B30" s="15" t="s">
        <v>23</v>
      </c>
      <c r="C30" s="16">
        <v>3809</v>
      </c>
      <c r="D30" s="16">
        <f>D$6/C$77*C30</f>
        <v>538472.9945034643</v>
      </c>
      <c r="E30" s="16">
        <f>E$6/C$77*C30</f>
        <v>655818.4332241784</v>
      </c>
      <c r="F30" s="16">
        <f>F$6/C$77*C30</f>
        <v>354229.68884851114</v>
      </c>
      <c r="G30" s="16">
        <f>C30/$C$77*$G$6</f>
        <v>860898.7793996322</v>
      </c>
      <c r="H30" s="16">
        <f>H$6/C$77*C30</f>
        <v>112958.69334797723</v>
      </c>
      <c r="I30" s="16">
        <f t="shared" si="0"/>
        <v>2522378.5893237633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18" customFormat="1" ht="12.75">
      <c r="A31" s="17">
        <v>4502</v>
      </c>
      <c r="B31" s="15" t="s">
        <v>24</v>
      </c>
      <c r="C31" s="16">
        <v>262</v>
      </c>
      <c r="D31" s="16">
        <f>D$6/C$77*C31</f>
        <v>37038.57300076336</v>
      </c>
      <c r="E31" s="16">
        <f>E$6/C$77*C31</f>
        <v>45110.11538585842</v>
      </c>
      <c r="F31" s="16">
        <f>F$6/C$77*C31</f>
        <v>24365.497106408486</v>
      </c>
      <c r="G31" s="16">
        <f>C31/$C$77*$G$6</f>
        <v>59216.45581588439</v>
      </c>
      <c r="H31" s="16">
        <f>H$6/C$77*C31</f>
        <v>7769.802482848525</v>
      </c>
      <c r="I31" s="16">
        <f t="shared" si="0"/>
        <v>173500.44379176316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18" customFormat="1" ht="12.75">
      <c r="A32" s="17">
        <v>4604</v>
      </c>
      <c r="B32" s="15" t="s">
        <v>25</v>
      </c>
      <c r="C32" s="16">
        <v>251</v>
      </c>
      <c r="D32" s="16">
        <f>D$6/C$77*C32</f>
        <v>35483.51840912826</v>
      </c>
      <c r="E32" s="16">
        <f>E$6/C$77*C32</f>
        <v>43216.179243704064</v>
      </c>
      <c r="F32" s="16">
        <f>F$6/C$77*C32</f>
        <v>23342.518220261565</v>
      </c>
      <c r="G32" s="16">
        <f>C32/$C$77*$G$6</f>
        <v>56730.26873964497</v>
      </c>
      <c r="H32" s="16">
        <f>H$6/C$77*C32</f>
        <v>7443.589401507556</v>
      </c>
      <c r="I32" s="16">
        <f t="shared" si="0"/>
        <v>166216.0740142464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18" customFormat="1" ht="12.75">
      <c r="A33" s="17">
        <v>4607</v>
      </c>
      <c r="B33" s="15" t="s">
        <v>26</v>
      </c>
      <c r="C33" s="16">
        <v>1021</v>
      </c>
      <c r="D33" s="16">
        <f>D$6/C$77*C33</f>
        <v>144337.33982358547</v>
      </c>
      <c r="E33" s="16">
        <f>E$6/C$77*C33</f>
        <v>175791.70919450934</v>
      </c>
      <c r="F33" s="16">
        <f>F$6/C$77*C33</f>
        <v>94951.04025054604</v>
      </c>
      <c r="G33" s="16">
        <f>C33/$C$77*$G$6</f>
        <v>230763.36407640442</v>
      </c>
      <c r="H33" s="16">
        <f>H$6/C$77*C33</f>
        <v>30278.50509537536</v>
      </c>
      <c r="I33" s="16">
        <f t="shared" si="0"/>
        <v>676121.9584404206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18" customFormat="1" ht="12.75">
      <c r="A34" s="17">
        <v>4803</v>
      </c>
      <c r="B34" s="15" t="s">
        <v>27</v>
      </c>
      <c r="C34" s="16">
        <v>208</v>
      </c>
      <c r="D34" s="16">
        <f>D$6/C$77*C34</f>
        <v>29404.6686418274</v>
      </c>
      <c r="E34" s="16">
        <f>E$6/C$77*C34</f>
        <v>35812.61068800974</v>
      </c>
      <c r="F34" s="16">
        <f>F$6/C$77*C34</f>
        <v>19343.600756232692</v>
      </c>
      <c r="G34" s="16">
        <f>C34/$C$77*$G$6</f>
        <v>47011.537441618144</v>
      </c>
      <c r="H34" s="16">
        <f>H$6/C$77*C34</f>
        <v>6168.392810811043</v>
      </c>
      <c r="I34" s="16">
        <f t="shared" si="0"/>
        <v>137740.81033849902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18" customFormat="1" ht="12.75">
      <c r="A35" s="17">
        <v>4901</v>
      </c>
      <c r="B35" s="15" t="s">
        <v>28</v>
      </c>
      <c r="C35" s="16">
        <v>43</v>
      </c>
      <c r="D35" s="16">
        <f>D$6/C$77*C35</f>
        <v>6078.849767300857</v>
      </c>
      <c r="E35" s="16">
        <f>E$6/C$77*C35</f>
        <v>7403.568555694321</v>
      </c>
      <c r="F35" s="16">
        <f>F$6/C$77*C35</f>
        <v>3998.9174640288734</v>
      </c>
      <c r="G35" s="16">
        <f>C35/$C$77*$G$6</f>
        <v>9718.731298026827</v>
      </c>
      <c r="H35" s="16">
        <f>H$6/C$77*C35</f>
        <v>1275.1965906965136</v>
      </c>
      <c r="I35" s="16">
        <f t="shared" si="0"/>
        <v>28475.26367574739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18" customFormat="1" ht="12.75">
      <c r="A36" s="17">
        <v>4902</v>
      </c>
      <c r="B36" s="15" t="s">
        <v>29</v>
      </c>
      <c r="C36" s="16">
        <v>109</v>
      </c>
      <c r="D36" s="16">
        <f>D$6/C$77*C36</f>
        <v>15409.177317111475</v>
      </c>
      <c r="E36" s="16">
        <f>E$6/C$77*C36</f>
        <v>18767.185408620488</v>
      </c>
      <c r="F36" s="16">
        <f>F$6/C$77*C36</f>
        <v>10136.7907809104</v>
      </c>
      <c r="G36" s="16">
        <f>C36/$C$77*$G$6</f>
        <v>24635.85375546335</v>
      </c>
      <c r="H36" s="16">
        <f>H$6/C$77*C36</f>
        <v>3232.4750787423254</v>
      </c>
      <c r="I36" s="16">
        <f t="shared" si="0"/>
        <v>72181.48234084803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18" customFormat="1" ht="12.75">
      <c r="A37" s="17">
        <v>4911</v>
      </c>
      <c r="B37" s="15" t="s">
        <v>30</v>
      </c>
      <c r="C37" s="16">
        <v>457</v>
      </c>
      <c r="D37" s="16">
        <f>D$6/C$77*C37</f>
        <v>64605.44985247655</v>
      </c>
      <c r="E37" s="16">
        <f>E$6/C$77*C37</f>
        <v>78684.43790586755</v>
      </c>
      <c r="F37" s="16">
        <f>F$6/C$77*C37</f>
        <v>42500.122815376635</v>
      </c>
      <c r="G37" s="16">
        <f>C37/$C$77*$G$6</f>
        <v>103289.77216740139</v>
      </c>
      <c r="H37" s="16">
        <f>H$6/C$77*C37</f>
        <v>13552.670742983877</v>
      </c>
      <c r="I37" s="16">
        <f t="shared" si="0"/>
        <v>302632.45348410605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18" customFormat="1" ht="12.75">
      <c r="A38" s="17">
        <v>5200</v>
      </c>
      <c r="B38" s="17" t="s">
        <v>31</v>
      </c>
      <c r="C38" s="16">
        <v>4034</v>
      </c>
      <c r="D38" s="16">
        <f>D$6/C$77*C38</f>
        <v>570280.9293323641</v>
      </c>
      <c r="E38" s="16">
        <f>E$6/C$77*C38</f>
        <v>694558.0361318812</v>
      </c>
      <c r="F38" s="16">
        <f>F$6/C$77*C38</f>
        <v>375154.2569742436</v>
      </c>
      <c r="G38" s="16">
        <f>C38/$C$77*$G$6</f>
        <v>911752.6059590749</v>
      </c>
      <c r="H38" s="16">
        <f>H$6/C$77*C38</f>
        <v>119631.23364813339</v>
      </c>
      <c r="I38" s="16">
        <f t="shared" si="0"/>
        <v>2671377.062045697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18" customFormat="1" ht="12.75">
      <c r="A39" s="17">
        <v>5508</v>
      </c>
      <c r="B39" s="17" t="s">
        <v>32</v>
      </c>
      <c r="C39" s="16">
        <v>1211</v>
      </c>
      <c r="D39" s="16">
        <f>D$6/C$77*C39</f>
        <v>171197.37367910089</v>
      </c>
      <c r="E39" s="16">
        <f>E$6/C$77*C39</f>
        <v>208505.15164990287</v>
      </c>
      <c r="F39" s="16">
        <f>F$6/C$77*C39</f>
        <v>112620.67555672013</v>
      </c>
      <c r="G39" s="16">
        <f>C39/$C$77*$G$6</f>
        <v>273706.59539326717</v>
      </c>
      <c r="H39" s="16">
        <f>H$6/C$77*C39</f>
        <v>35913.094682173905</v>
      </c>
      <c r="I39" s="16">
        <f t="shared" si="0"/>
        <v>801942.890961165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18" customFormat="1" ht="12.75">
      <c r="A40" s="17">
        <v>5604</v>
      </c>
      <c r="B40" s="17" t="s">
        <v>33</v>
      </c>
      <c r="C40" s="16">
        <v>938</v>
      </c>
      <c r="D40" s="16">
        <f>D$6/C$77*C40</f>
        <v>132603.74608670242</v>
      </c>
      <c r="E40" s="16">
        <f>E$6/C$77*C40</f>
        <v>161501.10012189008</v>
      </c>
      <c r="F40" s="16">
        <f>F$6/C$77*C40</f>
        <v>87232.19956416472</v>
      </c>
      <c r="G40" s="16">
        <f>C40/$C$77*$G$6</f>
        <v>212003.95250114333</v>
      </c>
      <c r="H40" s="16">
        <f>H$6/C$77*C40</f>
        <v>27817.079117984413</v>
      </c>
      <c r="I40" s="16">
        <f aca="true" t="shared" si="1" ref="I40:I68">SUM(D40:H40)</f>
        <v>621158.077391885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18" customFormat="1" ht="12.75">
      <c r="A41" s="17">
        <v>5609</v>
      </c>
      <c r="B41" s="17" t="s">
        <v>34</v>
      </c>
      <c r="C41" s="16">
        <v>473</v>
      </c>
      <c r="D41" s="16">
        <f>D$6/C$77*C41</f>
        <v>66867.34744030943</v>
      </c>
      <c r="E41" s="16">
        <f>E$6/C$77*C41</f>
        <v>81439.25411263753</v>
      </c>
      <c r="F41" s="16">
        <f>F$6/C$77*C41</f>
        <v>43988.092104317606</v>
      </c>
      <c r="G41" s="16">
        <f>C41/$C$77*$G$6</f>
        <v>106906.0442782951</v>
      </c>
      <c r="H41" s="16">
        <f>H$6/C$77*C41</f>
        <v>14027.16249766165</v>
      </c>
      <c r="I41" s="16">
        <f t="shared" si="1"/>
        <v>313227.90043322137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18" customFormat="1" ht="12.75">
      <c r="A42" s="17">
        <v>5611</v>
      </c>
      <c r="B42" s="17" t="s">
        <v>35</v>
      </c>
      <c r="C42" s="16">
        <v>90</v>
      </c>
      <c r="D42" s="16">
        <f>D$6/C$77*C42</f>
        <v>12723.173931559933</v>
      </c>
      <c r="E42" s="16">
        <f>E$6/C$77*C42</f>
        <v>15495.841163081137</v>
      </c>
      <c r="F42" s="16">
        <f>F$6/C$77*C42</f>
        <v>8369.82725029299</v>
      </c>
      <c r="G42" s="16">
        <f>C42/$C$77*$G$6</f>
        <v>20341.530623777082</v>
      </c>
      <c r="H42" s="16">
        <f>H$6/C$77*C42</f>
        <v>2669.0161200624702</v>
      </c>
      <c r="I42" s="16">
        <f t="shared" si="1"/>
        <v>59599.38908877362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18" customFormat="1" ht="12.75">
      <c r="A43" s="17">
        <v>5612</v>
      </c>
      <c r="B43" s="17" t="s">
        <v>36</v>
      </c>
      <c r="C43" s="16">
        <v>371</v>
      </c>
      <c r="D43" s="16">
        <f>D$6/C$77*C43</f>
        <v>52447.75031787484</v>
      </c>
      <c r="E43" s="16">
        <f>E$6/C$77*C43</f>
        <v>63877.30079447891</v>
      </c>
      <c r="F43" s="16">
        <f>F$6/C$77*C43</f>
        <v>34502.28788731888</v>
      </c>
      <c r="G43" s="16">
        <f>C43/$C$77*$G$6</f>
        <v>83852.30957134774</v>
      </c>
      <c r="H43" s="16">
        <f>H$6/C$77*C43</f>
        <v>11002.27756159085</v>
      </c>
      <c r="I43" s="16">
        <f t="shared" si="1"/>
        <v>245681.9261326112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18" customFormat="1" ht="12.75">
      <c r="A44" s="17">
        <v>5706</v>
      </c>
      <c r="B44" s="17" t="s">
        <v>37</v>
      </c>
      <c r="C44" s="16">
        <v>205</v>
      </c>
      <c r="D44" s="16">
        <f>D$6/C$77*C44</f>
        <v>28980.562844108736</v>
      </c>
      <c r="E44" s="16">
        <f>E$6/C$77*C44</f>
        <v>35296.08264924037</v>
      </c>
      <c r="F44" s="16">
        <f>F$6/C$77*C44</f>
        <v>19064.606514556257</v>
      </c>
      <c r="G44" s="16">
        <f>C44/$C$77*$G$6</f>
        <v>46333.48642082557</v>
      </c>
      <c r="H44" s="16">
        <f>H$6/C$77*C44</f>
        <v>6079.425606808961</v>
      </c>
      <c r="I44" s="16">
        <f t="shared" si="1"/>
        <v>135754.1640355399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18" customFormat="1" ht="12.75">
      <c r="A45" s="17">
        <v>6000</v>
      </c>
      <c r="B45" s="17" t="s">
        <v>38</v>
      </c>
      <c r="C45" s="16">
        <v>19025</v>
      </c>
      <c r="D45" s="16">
        <f>D$6/C$77*C45</f>
        <v>2689537.6005325303</v>
      </c>
      <c r="E45" s="16">
        <f>E$6/C$77*C45</f>
        <v>3275648.6458624294</v>
      </c>
      <c r="F45" s="16">
        <f>F$6/C$77*C45</f>
        <v>1769288.4826313795</v>
      </c>
      <c r="G45" s="16">
        <f>C45/$C$77*$G$6</f>
        <v>4299973.5568595445</v>
      </c>
      <c r="H45" s="16">
        <f>H$6/C$77*C45</f>
        <v>564200.3520465388</v>
      </c>
      <c r="I45" s="16">
        <f t="shared" si="1"/>
        <v>12598648.637932424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18" customFormat="1" ht="12.75">
      <c r="A46" s="17">
        <v>6100</v>
      </c>
      <c r="B46" s="17" t="s">
        <v>39</v>
      </c>
      <c r="C46" s="16">
        <v>3115</v>
      </c>
      <c r="D46" s="16">
        <f>D$6/C$77*C46</f>
        <v>440363.18663121323</v>
      </c>
      <c r="E46" s="16">
        <f>E$6/C$77*C46</f>
        <v>536328.2802555305</v>
      </c>
      <c r="F46" s="16">
        <f>F$6/C$77*C46</f>
        <v>289689.0209406963</v>
      </c>
      <c r="G46" s="16">
        <f>C46/$C$77*$G$6</f>
        <v>704042.9765896178</v>
      </c>
      <c r="H46" s="16">
        <f>H$6/C$77*C46</f>
        <v>92377.61348882884</v>
      </c>
      <c r="I46" s="16">
        <f t="shared" si="1"/>
        <v>2062801.0779058866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18" customFormat="1" ht="12.75">
      <c r="A47" s="17">
        <v>6250</v>
      </c>
      <c r="B47" s="17" t="s">
        <v>40</v>
      </c>
      <c r="C47" s="16">
        <v>2006</v>
      </c>
      <c r="D47" s="16">
        <f>D$6/C$77*C47</f>
        <v>283585.41007454693</v>
      </c>
      <c r="E47" s="16">
        <f>E$6/C$77*C47</f>
        <v>345385.08192378626</v>
      </c>
      <c r="F47" s="16">
        <f>F$6/C$77*C47</f>
        <v>186554.1496009749</v>
      </c>
      <c r="G47" s="16">
        <f>C47/$C$77*$G$6</f>
        <v>453390.115903298</v>
      </c>
      <c r="H47" s="16">
        <f>H$6/C$77*C47</f>
        <v>59489.40374272573</v>
      </c>
      <c r="I47" s="16">
        <f t="shared" si="1"/>
        <v>1328404.1612453319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18" customFormat="1" ht="12.75">
      <c r="A48" s="17">
        <v>6400</v>
      </c>
      <c r="B48" s="17" t="s">
        <v>41</v>
      </c>
      <c r="C48" s="16">
        <v>1903</v>
      </c>
      <c r="D48" s="16">
        <f>D$6/C$77*C48</f>
        <v>269024.4443528728</v>
      </c>
      <c r="E48" s="16">
        <f>E$6/C$77*C48</f>
        <v>327650.9525927045</v>
      </c>
      <c r="F48" s="16">
        <f>F$6/C$77*C48</f>
        <v>176975.34730341737</v>
      </c>
      <c r="G48" s="16">
        <f>C48/$C$77*$G$6</f>
        <v>430110.3641894198</v>
      </c>
      <c r="H48" s="16">
        <f>H$6/C$77*C48</f>
        <v>56434.863071987565</v>
      </c>
      <c r="I48" s="16">
        <f t="shared" si="1"/>
        <v>1260195.9715104022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8" customFormat="1" ht="12.75">
      <c r="A49" s="17">
        <v>6513</v>
      </c>
      <c r="B49" s="17" t="s">
        <v>42</v>
      </c>
      <c r="C49" s="16">
        <v>1077</v>
      </c>
      <c r="D49" s="16">
        <f>D$6/C$77*C49</f>
        <v>152253.98138100054</v>
      </c>
      <c r="E49" s="16">
        <f>E$6/C$77*C49</f>
        <v>185433.5659182043</v>
      </c>
      <c r="F49" s="16">
        <f>F$6/C$77*C49</f>
        <v>100158.93276183946</v>
      </c>
      <c r="G49" s="16">
        <f>C49/$C$77*$G$6</f>
        <v>243420.31646453237</v>
      </c>
      <c r="H49" s="16">
        <f>H$6/C$77*C49</f>
        <v>31939.226236747563</v>
      </c>
      <c r="I49" s="16">
        <f t="shared" si="1"/>
        <v>713206.0227623243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18" customFormat="1" ht="12.75">
      <c r="A50" s="17">
        <v>6515</v>
      </c>
      <c r="B50" s="17" t="s">
        <v>43</v>
      </c>
      <c r="C50" s="16">
        <v>623</v>
      </c>
      <c r="D50" s="16">
        <f>D$6/C$77*C50</f>
        <v>88072.63732624265</v>
      </c>
      <c r="E50" s="16">
        <f>E$6/C$77*C50</f>
        <v>107265.6560511061</v>
      </c>
      <c r="F50" s="16">
        <f>F$6/C$77*C50</f>
        <v>57937.804188139264</v>
      </c>
      <c r="G50" s="16">
        <f>C50/$C$77*$G$6</f>
        <v>140808.59531792355</v>
      </c>
      <c r="H50" s="16">
        <f>H$6/C$77*C50</f>
        <v>18475.522697765766</v>
      </c>
      <c r="I50" s="16">
        <f t="shared" si="1"/>
        <v>412560.2155811773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18" customFormat="1" ht="12.75">
      <c r="A51" s="17">
        <v>6601</v>
      </c>
      <c r="B51" s="17" t="s">
        <v>44</v>
      </c>
      <c r="C51" s="16">
        <v>483</v>
      </c>
      <c r="D51" s="16">
        <f>D$6/C$77*C51</f>
        <v>68281.03343270498</v>
      </c>
      <c r="E51" s="16">
        <f>E$6/C$77*C51</f>
        <v>83161.01424186878</v>
      </c>
      <c r="F51" s="16">
        <f>F$6/C$77*C51</f>
        <v>44918.07290990572</v>
      </c>
      <c r="G51" s="16">
        <f>C51/$C$77*$G$6</f>
        <v>109166.21434760366</v>
      </c>
      <c r="H51" s="16">
        <f>H$6/C$77*C51</f>
        <v>14323.719844335257</v>
      </c>
      <c r="I51" s="16">
        <f t="shared" si="1"/>
        <v>319850.05477641843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18" customFormat="1" ht="12.75">
      <c r="A52" s="17">
        <v>6602</v>
      </c>
      <c r="B52" s="17" t="s">
        <v>45</v>
      </c>
      <c r="C52" s="16">
        <v>370</v>
      </c>
      <c r="D52" s="16">
        <f>D$6/C$77*C52</f>
        <v>52306.38171863528</v>
      </c>
      <c r="E52" s="16">
        <f>E$6/C$77*C52</f>
        <v>63705.12478155579</v>
      </c>
      <c r="F52" s="16">
        <f>F$6/C$77*C52</f>
        <v>34409.289806760076</v>
      </c>
      <c r="G52" s="16">
        <f>C52/$C$77*$G$6</f>
        <v>83626.29256441689</v>
      </c>
      <c r="H52" s="16">
        <f>H$6/C$77*C52</f>
        <v>10972.621826923489</v>
      </c>
      <c r="I52" s="16">
        <f t="shared" si="1"/>
        <v>245019.7106982915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18" customFormat="1" ht="12.75">
      <c r="A53" s="17">
        <v>6607</v>
      </c>
      <c r="B53" s="17" t="s">
        <v>46</v>
      </c>
      <c r="C53" s="16">
        <v>507</v>
      </c>
      <c r="D53" s="16">
        <f>D$6/C$77*C53</f>
        <v>71673.8798144543</v>
      </c>
      <c r="E53" s="16">
        <f>E$6/C$77*C53</f>
        <v>87293.23855202374</v>
      </c>
      <c r="F53" s="16">
        <f>F$6/C$77*C53</f>
        <v>47150.02684331718</v>
      </c>
      <c r="G53" s="16">
        <f>C53/$C$77*$G$6</f>
        <v>114590.62251394421</v>
      </c>
      <c r="H53" s="16">
        <f>H$6/C$77*C53</f>
        <v>15035.457476351916</v>
      </c>
      <c r="I53" s="16">
        <f t="shared" si="1"/>
        <v>335743.2252000914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18" customFormat="1" ht="12.75">
      <c r="A54" s="17">
        <v>6611</v>
      </c>
      <c r="B54" s="17" t="s">
        <v>47</v>
      </c>
      <c r="C54" s="16">
        <v>54</v>
      </c>
      <c r="D54" s="16">
        <f>D$6/C$77*C54</f>
        <v>7633.90435893596</v>
      </c>
      <c r="E54" s="16">
        <f>E$6/C$77*C54</f>
        <v>9297.504697848683</v>
      </c>
      <c r="F54" s="16">
        <f>F$6/C$77*C54</f>
        <v>5021.896350175794</v>
      </c>
      <c r="G54" s="16">
        <f>C54/$C$77*$G$6</f>
        <v>12204.918374266248</v>
      </c>
      <c r="H54" s="16">
        <f>H$6/C$77*C54</f>
        <v>1601.4096720374823</v>
      </c>
      <c r="I54" s="16">
        <f t="shared" si="1"/>
        <v>35759.63345326416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18" customFormat="1" ht="12.75">
      <c r="A55" s="17">
        <v>6612</v>
      </c>
      <c r="B55" s="17" t="s">
        <v>48</v>
      </c>
      <c r="C55" s="16">
        <v>862</v>
      </c>
      <c r="D55" s="16">
        <f>D$6/C$77*C55</f>
        <v>121859.73254449625</v>
      </c>
      <c r="E55" s="16">
        <f>E$6/C$77*C55</f>
        <v>148415.72313973267</v>
      </c>
      <c r="F55" s="16">
        <f>F$6/C$77*C55</f>
        <v>80164.3454416951</v>
      </c>
      <c r="G55" s="16">
        <f>C55/$C$77*$G$6</f>
        <v>194826.65997439827</v>
      </c>
      <c r="H55" s="16">
        <f>H$6/C$77*C55</f>
        <v>25563.243283264994</v>
      </c>
      <c r="I55" s="16">
        <f t="shared" si="1"/>
        <v>570829.7043835872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18" customFormat="1" ht="12.75">
      <c r="A56" s="17">
        <v>6706</v>
      </c>
      <c r="B56" s="17" t="s">
        <v>49</v>
      </c>
      <c r="C56" s="16">
        <v>93</v>
      </c>
      <c r="D56" s="16">
        <f>D$6/C$77*C56</f>
        <v>13147.279729278598</v>
      </c>
      <c r="E56" s="16">
        <f>E$6/C$77*C56</f>
        <v>16012.369201850508</v>
      </c>
      <c r="F56" s="16">
        <f>F$6/C$77*C56</f>
        <v>8648.821491969424</v>
      </c>
      <c r="G56" s="16">
        <f>C56/$C$77*$G$6</f>
        <v>21019.58164456965</v>
      </c>
      <c r="H56" s="16">
        <f>H$6/C$77*C56</f>
        <v>2757.9833240645526</v>
      </c>
      <c r="I56" s="16">
        <f t="shared" si="1"/>
        <v>61586.03539173273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18" customFormat="1" ht="12.75">
      <c r="A57" s="17">
        <v>6709</v>
      </c>
      <c r="B57" s="17" t="s">
        <v>50</v>
      </c>
      <c r="C57" s="16">
        <v>482</v>
      </c>
      <c r="D57" s="16">
        <f>D$6/C$77*C57</f>
        <v>68139.66483346542</v>
      </c>
      <c r="E57" s="16">
        <f>E$6/C$77*C57</f>
        <v>82988.83822894565</v>
      </c>
      <c r="F57" s="16">
        <f>F$6/C$77*C57</f>
        <v>44825.07482934691</v>
      </c>
      <c r="G57" s="16">
        <f>C57/$C$77*$G$6</f>
        <v>108940.1973406728</v>
      </c>
      <c r="H57" s="16">
        <f>H$6/C$77*C57</f>
        <v>14294.064109667897</v>
      </c>
      <c r="I57" s="16">
        <f t="shared" si="1"/>
        <v>319187.8393420987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18" customFormat="1" ht="12.75">
      <c r="A58" s="17">
        <v>7300</v>
      </c>
      <c r="B58" s="17" t="s">
        <v>51</v>
      </c>
      <c r="C58" s="16">
        <v>5072</v>
      </c>
      <c r="D58" s="16">
        <f>D$6/C$77*C58</f>
        <v>717021.535343022</v>
      </c>
      <c r="E58" s="16">
        <f>E$6/C$77*C58</f>
        <v>873276.7375460836</v>
      </c>
      <c r="F58" s="16">
        <f>F$6/C$77*C58</f>
        <v>471686.2645942895</v>
      </c>
      <c r="G58" s="16">
        <f>C58/$C$77*$G$6</f>
        <v>1146358.259153304</v>
      </c>
      <c r="H58" s="16">
        <f>H$6/C$77*C58</f>
        <v>150413.8862328539</v>
      </c>
      <c r="I58" s="16">
        <f t="shared" si="1"/>
        <v>3358756.6828695526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18" customFormat="1" ht="12.75">
      <c r="A59" s="17">
        <v>7400</v>
      </c>
      <c r="B59" s="17" t="s">
        <v>87</v>
      </c>
      <c r="C59" s="16">
        <v>4922</v>
      </c>
      <c r="D59" s="16">
        <f>D$6/C$77*C59</f>
        <v>695816.2454570888</v>
      </c>
      <c r="E59" s="16">
        <f>E$6/C$77*C59</f>
        <v>847450.3356076151</v>
      </c>
      <c r="F59" s="16">
        <f>F$6/C$77*C59</f>
        <v>457736.5525104678</v>
      </c>
      <c r="G59" s="16">
        <f>C59/$C$77*$G$6</f>
        <v>1112455.7081136755</v>
      </c>
      <c r="H59" s="16">
        <f>H$6/C$77*C59</f>
        <v>145965.52603274977</v>
      </c>
      <c r="I59" s="16">
        <f>SUM(D59:H59)</f>
        <v>3259424.3677215967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18" customFormat="1" ht="12.75">
      <c r="A60" s="17">
        <v>7502</v>
      </c>
      <c r="B60" s="17" t="s">
        <v>52</v>
      </c>
      <c r="C60" s="16">
        <v>659</v>
      </c>
      <c r="D60" s="16">
        <f>D$6/C$77*C60</f>
        <v>93161.90689886663</v>
      </c>
      <c r="E60" s="16">
        <f>E$6/C$77*C60</f>
        <v>113463.99251633855</v>
      </c>
      <c r="F60" s="16">
        <f>F$6/C$77*C60</f>
        <v>61285.73508825646</v>
      </c>
      <c r="G60" s="16">
        <f>C60/$C$77*$G$6</f>
        <v>148945.2075674344</v>
      </c>
      <c r="H60" s="16">
        <f>H$6/C$77*C60</f>
        <v>19543.129145790757</v>
      </c>
      <c r="I60" s="16">
        <f t="shared" si="1"/>
        <v>436399.9712166868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s="18" customFormat="1" ht="12.75">
      <c r="A61" s="17">
        <v>7505</v>
      </c>
      <c r="B61" s="17" t="s">
        <v>53</v>
      </c>
      <c r="C61" s="16">
        <v>86</v>
      </c>
      <c r="D61" s="16">
        <f>D$6/C$77*C61</f>
        <v>12157.699534601714</v>
      </c>
      <c r="E61" s="16">
        <f>E$6/C$77*C61</f>
        <v>14807.137111388642</v>
      </c>
      <c r="F61" s="16">
        <f>F$6/C$77*C61</f>
        <v>7997.834928057747</v>
      </c>
      <c r="G61" s="16">
        <f>C61/$C$77*$G$6</f>
        <v>19437.462596053654</v>
      </c>
      <c r="H61" s="16">
        <f>H$6/C$77*C61</f>
        <v>2550.393181393027</v>
      </c>
      <c r="I61" s="16">
        <f t="shared" si="1"/>
        <v>56950.52735149478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18" customFormat="1" ht="12.75">
      <c r="A62" s="17">
        <v>7708</v>
      </c>
      <c r="B62" s="17" t="s">
        <v>54</v>
      </c>
      <c r="C62" s="16">
        <v>2434</v>
      </c>
      <c r="D62" s="16">
        <f>D$6/C$77*C62</f>
        <v>344091.1705490764</v>
      </c>
      <c r="E62" s="16">
        <f>E$6/C$77*C62</f>
        <v>419076.4154548832</v>
      </c>
      <c r="F62" s="16">
        <f>F$6/C$77*C62</f>
        <v>226357.328080146</v>
      </c>
      <c r="G62" s="16">
        <f>C62/$C$77*$G$6</f>
        <v>550125.3948697046</v>
      </c>
      <c r="H62" s="16">
        <f>H$6/C$77*C62</f>
        <v>72182.05818035615</v>
      </c>
      <c r="I62" s="16">
        <f t="shared" si="1"/>
        <v>1611832.3671341664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18" customFormat="1" ht="12.75">
      <c r="A63" s="17">
        <v>8000</v>
      </c>
      <c r="B63" s="17" t="s">
        <v>55</v>
      </c>
      <c r="C63" s="16">
        <v>4355</v>
      </c>
      <c r="D63" s="16">
        <f>D$6/C$77*C63</f>
        <v>615660.2496882612</v>
      </c>
      <c r="E63" s="16">
        <f>E$6/C$77*C63</f>
        <v>749826.536280204</v>
      </c>
      <c r="F63" s="16">
        <f>F$6/C$77*C63</f>
        <v>405006.64083362196</v>
      </c>
      <c r="G63" s="16">
        <f>C63/$C$77*$G$6</f>
        <v>984304.0651838799</v>
      </c>
      <c r="H63" s="16">
        <f>H$6/C$77*C63</f>
        <v>129150.7244763562</v>
      </c>
      <c r="I63" s="16">
        <f t="shared" si="1"/>
        <v>2883948.216462323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18" customFormat="1" ht="12.75">
      <c r="A64" s="17">
        <v>8200</v>
      </c>
      <c r="B64" s="17" t="s">
        <v>56</v>
      </c>
      <c r="C64" s="16">
        <v>10055</v>
      </c>
      <c r="D64" s="16">
        <f>D$6/C$77*C64</f>
        <v>1421461.2653537237</v>
      </c>
      <c r="E64" s="16">
        <f>E$6/C$77*C64</f>
        <v>1731229.8099420094</v>
      </c>
      <c r="F64" s="16">
        <f>F$6/C$77*C64</f>
        <v>935095.7000188447</v>
      </c>
      <c r="G64" s="16">
        <f>C64/$C$77*$G$6</f>
        <v>2272601.0046897614</v>
      </c>
      <c r="H64" s="16">
        <f>H$6/C$77*C64</f>
        <v>298188.4120803127</v>
      </c>
      <c r="I64" s="16">
        <f t="shared" si="1"/>
        <v>6658576.192084652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18" customFormat="1" ht="12.75">
      <c r="A65" s="17">
        <v>8508</v>
      </c>
      <c r="B65" s="17" t="s">
        <v>57</v>
      </c>
      <c r="C65" s="16">
        <v>719</v>
      </c>
      <c r="D65" s="16">
        <f>D$6/C$77*C65</f>
        <v>101644.0228532399</v>
      </c>
      <c r="E65" s="16">
        <f>E$6/C$77*C65</f>
        <v>123794.55329172597</v>
      </c>
      <c r="F65" s="16">
        <f>F$6/C$77*C65</f>
        <v>66865.61992178512</v>
      </c>
      <c r="G65" s="16">
        <f>C65/$C$77*$G$6</f>
        <v>162506.2279832858</v>
      </c>
      <c r="H65" s="16">
        <f>H$6/C$77*C65</f>
        <v>21322.473225832404</v>
      </c>
      <c r="I65" s="16">
        <f t="shared" si="1"/>
        <v>476132.8972758692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18" customFormat="1" ht="12.75">
      <c r="A66" s="17">
        <v>8509</v>
      </c>
      <c r="B66" s="17" t="s">
        <v>58</v>
      </c>
      <c r="C66" s="16">
        <v>627</v>
      </c>
      <c r="D66" s="16">
        <f>D$6/C$77*C66</f>
        <v>88638.11172320087</v>
      </c>
      <c r="E66" s="16">
        <f>E$6/C$77*C66</f>
        <v>107954.36010279859</v>
      </c>
      <c r="F66" s="16">
        <f>F$6/C$77*C66</f>
        <v>58309.7965103745</v>
      </c>
      <c r="G66" s="16">
        <f>C66/$C$77*$G$6</f>
        <v>141712.663345647</v>
      </c>
      <c r="H66" s="16">
        <f>H$6/C$77*C66</f>
        <v>18594.14563643521</v>
      </c>
      <c r="I66" s="16">
        <f t="shared" si="1"/>
        <v>415209.0773184561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18" customFormat="1" ht="12.75">
      <c r="A67" s="17">
        <v>8610</v>
      </c>
      <c r="B67" s="17" t="s">
        <v>59</v>
      </c>
      <c r="C67" s="16">
        <v>251</v>
      </c>
      <c r="D67" s="16">
        <f>D$6/C$77*C67</f>
        <v>35483.51840912826</v>
      </c>
      <c r="E67" s="16">
        <f>E$6/C$77*C67</f>
        <v>43216.179243704064</v>
      </c>
      <c r="F67" s="16">
        <f>F$6/C$77*C67</f>
        <v>23342.518220261565</v>
      </c>
      <c r="G67" s="16">
        <f>C67/$C$77*$G$6</f>
        <v>56730.26873964497</v>
      </c>
      <c r="H67" s="16">
        <f>H$6/C$77*C67</f>
        <v>7443.589401507556</v>
      </c>
      <c r="I67" s="16">
        <f t="shared" si="1"/>
        <v>166216.0740142464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18" customFormat="1" ht="12.75">
      <c r="A68" s="17">
        <v>8613</v>
      </c>
      <c r="B68" s="17" t="s">
        <v>60</v>
      </c>
      <c r="C68" s="16">
        <v>1961</v>
      </c>
      <c r="D68" s="16">
        <f>D$6/C$77*C68</f>
        <v>277223.823108767</v>
      </c>
      <c r="E68" s="16">
        <f>E$6/C$77*C68</f>
        <v>337637.1613422457</v>
      </c>
      <c r="F68" s="16">
        <f>F$6/C$77*C68</f>
        <v>182369.2359758284</v>
      </c>
      <c r="G68" s="16">
        <f>C68/$C$77*$G$6</f>
        <v>443219.3505914095</v>
      </c>
      <c r="H68" s="16">
        <f>H$6/C$77*C68</f>
        <v>58154.89568269449</v>
      </c>
      <c r="I68" s="16">
        <f t="shared" si="1"/>
        <v>1298604.466700945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18" customFormat="1" ht="12.75">
      <c r="A69" s="17">
        <v>8614</v>
      </c>
      <c r="B69" s="17" t="s">
        <v>61</v>
      </c>
      <c r="C69" s="16">
        <v>1682</v>
      </c>
      <c r="D69" s="16">
        <f>D$6/C$77*C69</f>
        <v>237781.9839209312</v>
      </c>
      <c r="E69" s="16">
        <f>E$6/C$77*C69</f>
        <v>289600.05373669416</v>
      </c>
      <c r="F69" s="16">
        <f>F$6/C$77*C69</f>
        <v>156422.7714999201</v>
      </c>
      <c r="G69" s="16">
        <f>C69/$C$77*$G$6</f>
        <v>380160.60565770057</v>
      </c>
      <c r="H69" s="16">
        <f>H$6/C$77*C69</f>
        <v>49880.94571050083</v>
      </c>
      <c r="I69" s="16">
        <f aca="true" t="shared" si="2" ref="I69:I76">SUM(D69:H69)</f>
        <v>1113846.360525747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18" customFormat="1" ht="12.75">
      <c r="A70" s="17">
        <v>8710</v>
      </c>
      <c r="B70" s="17" t="s">
        <v>62</v>
      </c>
      <c r="C70" s="16">
        <v>818</v>
      </c>
      <c r="D70" s="16">
        <f>D$6/C$77*C70</f>
        <v>115639.51417795583</v>
      </c>
      <c r="E70" s="16">
        <f>E$6/C$77*C70</f>
        <v>140839.97857111524</v>
      </c>
      <c r="F70" s="16">
        <f>F$6/C$77*C70</f>
        <v>76072.4298971074</v>
      </c>
      <c r="G70" s="16">
        <f>C70/$C$77*$G$6</f>
        <v>184881.91166944057</v>
      </c>
      <c r="H70" s="16">
        <f>H$6/C$77*C70</f>
        <v>24258.39095790112</v>
      </c>
      <c r="I70" s="16">
        <f t="shared" si="2"/>
        <v>541692.2252735201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18" customFormat="1" ht="12.75">
      <c r="A71" s="17">
        <v>8716</v>
      </c>
      <c r="B71" s="17" t="s">
        <v>63</v>
      </c>
      <c r="C71" s="16">
        <v>2699</v>
      </c>
      <c r="D71" s="16">
        <f>D$6/C$77*C71</f>
        <v>381553.84934755845</v>
      </c>
      <c r="E71" s="16">
        <f>E$6/C$77*C71</f>
        <v>464703.058879511</v>
      </c>
      <c r="F71" s="16">
        <f>F$6/C$77*C71</f>
        <v>251001.81942823093</v>
      </c>
      <c r="G71" s="16">
        <f>C71/$C$77*$G$6</f>
        <v>610019.9017063815</v>
      </c>
      <c r="H71" s="16">
        <f>H$6/C$77*C71</f>
        <v>80040.82786720675</v>
      </c>
      <c r="I71" s="16">
        <f t="shared" si="2"/>
        <v>1787319.4572288885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18" customFormat="1" ht="12.75">
      <c r="A72" s="17">
        <v>8717</v>
      </c>
      <c r="B72" s="17" t="s">
        <v>64</v>
      </c>
      <c r="C72" s="16">
        <v>2276</v>
      </c>
      <c r="D72" s="16">
        <f>D$6/C$77*C72</f>
        <v>321754.93186922674</v>
      </c>
      <c r="E72" s="16">
        <f>E$6/C$77*C72</f>
        <v>391872.60541302967</v>
      </c>
      <c r="F72" s="16">
        <f>F$6/C$77*C72</f>
        <v>211663.63135185387</v>
      </c>
      <c r="G72" s="16">
        <f>C72/$C$77*$G$6</f>
        <v>514414.70777462923</v>
      </c>
      <c r="H72" s="16">
        <f>H$6/C$77*C72</f>
        <v>67496.45210291314</v>
      </c>
      <c r="I72" s="16">
        <f t="shared" si="2"/>
        <v>1507202.3285116525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18" customFormat="1" ht="12.75">
      <c r="A73" s="17">
        <v>8719</v>
      </c>
      <c r="B73" s="17" t="s">
        <v>65</v>
      </c>
      <c r="C73" s="16">
        <v>497</v>
      </c>
      <c r="D73" s="16">
        <f>D$6/C$77*C73</f>
        <v>70260.19382205875</v>
      </c>
      <c r="E73" s="16">
        <f>E$6/C$77*C73</f>
        <v>85571.4784227925</v>
      </c>
      <c r="F73" s="16">
        <f>F$6/C$77*C73</f>
        <v>46220.04603772907</v>
      </c>
      <c r="G73" s="16">
        <f>C73/$C$77*$G$6</f>
        <v>112330.45244463565</v>
      </c>
      <c r="H73" s="16">
        <f>H$6/C$77*C73</f>
        <v>14738.900129678308</v>
      </c>
      <c r="I73" s="16">
        <f t="shared" si="2"/>
        <v>329121.07085689425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18" customFormat="1" ht="12.75">
      <c r="A74" s="17">
        <v>8720</v>
      </c>
      <c r="B74" s="19" t="s">
        <v>66</v>
      </c>
      <c r="C74" s="16">
        <v>609</v>
      </c>
      <c r="D74" s="16">
        <f>D$6/C$77*C74</f>
        <v>86093.47693688888</v>
      </c>
      <c r="E74" s="16">
        <f>E$6/C$77*C74</f>
        <v>104855.19187018236</v>
      </c>
      <c r="F74" s="16">
        <f>F$6/C$77*C74</f>
        <v>56635.831060315904</v>
      </c>
      <c r="G74" s="16">
        <f>C74/$C$77*$G$6</f>
        <v>137644.35722089157</v>
      </c>
      <c r="H74" s="16">
        <f>H$6/C$77*C74</f>
        <v>18060.342412422717</v>
      </c>
      <c r="I74" s="16">
        <f t="shared" si="2"/>
        <v>403289.1995007014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18" customFormat="1" ht="12.75">
      <c r="A75" s="17">
        <v>8721</v>
      </c>
      <c r="B75" s="15" t="s">
        <v>67</v>
      </c>
      <c r="C75" s="16">
        <v>1163</v>
      </c>
      <c r="D75" s="16">
        <f>D$6/C$77*C75</f>
        <v>164411.68091560225</v>
      </c>
      <c r="E75" s="16">
        <f>E$6/C$77*C75</f>
        <v>200240.70302959293</v>
      </c>
      <c r="F75" s="16">
        <f>F$6/C$77*C75</f>
        <v>108156.76768989721</v>
      </c>
      <c r="G75" s="16">
        <f>C75/$C$77*$G$6</f>
        <v>262857.779060586</v>
      </c>
      <c r="H75" s="16">
        <f>H$6/C$77*C75</f>
        <v>34489.61941814059</v>
      </c>
      <c r="I75" s="16">
        <f t="shared" si="2"/>
        <v>770156.550113819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18" customFormat="1" ht="12.75">
      <c r="A76" s="17">
        <v>8722</v>
      </c>
      <c r="B76" s="15" t="s">
        <v>68</v>
      </c>
      <c r="C76" s="16">
        <v>687</v>
      </c>
      <c r="D76" s="16">
        <f>D$6/C$77*C76</f>
        <v>97120.22767757415</v>
      </c>
      <c r="E76" s="16">
        <f>E$6/C$77*C76</f>
        <v>118284.92087818602</v>
      </c>
      <c r="F76" s="16">
        <f>F$6/C$77*C76</f>
        <v>63889.68134390317</v>
      </c>
      <c r="G76" s="16">
        <f>C76/$C$77*$G$6</f>
        <v>155273.68376149837</v>
      </c>
      <c r="H76" s="16">
        <f>H$6/C$77*C76</f>
        <v>20373.48971647686</v>
      </c>
      <c r="I76" s="16">
        <f t="shared" si="2"/>
        <v>454942.0033776386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2:9" ht="13.5" thickBot="1">
      <c r="B77" s="20" t="s">
        <v>69</v>
      </c>
      <c r="C77" s="21">
        <f>SUM(C8:C76)</f>
        <v>364134</v>
      </c>
      <c r="D77" s="22">
        <f aca="true" t="shared" si="3" ref="C77:I77">SUM(D8:D76)</f>
        <v>51477113.51549603</v>
      </c>
      <c r="E77" s="22">
        <f t="shared" si="3"/>
        <v>62695140.28974877</v>
      </c>
      <c r="F77" s="22">
        <f t="shared" si="3"/>
        <v>33863763.066202074</v>
      </c>
      <c r="G77" s="22">
        <f t="shared" si="3"/>
        <v>82300476.8017605</v>
      </c>
      <c r="H77" s="22">
        <f t="shared" si="3"/>
        <v>10798661.287364747</v>
      </c>
      <c r="I77" s="22">
        <f t="shared" si="3"/>
        <v>241135154.96057218</v>
      </c>
    </row>
    <row r="78" ht="13.5" thickTop="1"/>
    <row r="79" spans="1:2" ht="12.75">
      <c r="A79" s="23" t="s">
        <v>78</v>
      </c>
      <c r="B79" s="15" t="s">
        <v>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&amp;L&amp;"Arial,Bold"Jöfnunarsjóður sveitarfélaga</oddHeader>
    <oddFooter>&amp;R&amp;D</oddFooter>
  </headerFooter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Gústav Aron Gústavsson</cp:lastModifiedBy>
  <cp:lastPrinted>2018-07-03T11:04:35Z</cp:lastPrinted>
  <dcterms:created xsi:type="dcterms:W3CDTF">2012-05-15T11:33:46Z</dcterms:created>
  <dcterms:modified xsi:type="dcterms:W3CDTF">2020-10-27T13:53:05Z</dcterms:modified>
  <cp:category/>
  <cp:version/>
  <cp:contentType/>
  <cp:contentStatus/>
</cp:coreProperties>
</file>